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esktop\Parish Councils\2021-22\Harpley\Quarterly Reviews\"/>
    </mc:Choice>
  </mc:AlternateContent>
  <xr:revisionPtr revIDLastSave="0" documentId="13_ncr:1_{15917A54-AEB6-4C16-84DF-CCD20F500C5C}" xr6:coauthVersionLast="47" xr6:coauthVersionMax="47" xr10:uidLastSave="{00000000-0000-0000-0000-000000000000}"/>
  <bookViews>
    <workbookView xWindow="60" yWindow="600" windowWidth="2394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20" i="1"/>
  <c r="H15" i="1"/>
  <c r="H19" i="1"/>
  <c r="N11" i="1" l="1"/>
  <c r="L11" i="1"/>
  <c r="P18" i="1"/>
  <c r="P13" i="1" l="1"/>
  <c r="H26" i="1"/>
  <c r="P10" i="1"/>
  <c r="P9" i="1"/>
  <c r="P8" i="1"/>
  <c r="P7" i="1"/>
  <c r="H21" i="1"/>
  <c r="H18" i="1"/>
  <c r="H17" i="1"/>
  <c r="H16" i="1"/>
  <c r="H14" i="1"/>
  <c r="H13" i="1"/>
  <c r="H12" i="1"/>
  <c r="H11" i="1"/>
  <c r="H10" i="1"/>
  <c r="H9" i="1"/>
  <c r="H8" i="1"/>
  <c r="H7" i="1"/>
  <c r="P11" i="1" l="1"/>
  <c r="F24" i="1"/>
  <c r="F28" i="1" s="1"/>
  <c r="N21" i="1" s="1"/>
  <c r="D24" i="1"/>
  <c r="D28" i="1" s="1"/>
  <c r="L21" i="1" s="1"/>
  <c r="P21" i="1" l="1"/>
  <c r="H24" i="1"/>
  <c r="H28" i="1" s="1"/>
  <c r="P15" i="1"/>
  <c r="L15" i="1"/>
  <c r="L20" i="1" s="1"/>
  <c r="L23" i="1" s="1"/>
  <c r="N15" i="1"/>
  <c r="N20" i="1" s="1"/>
  <c r="P20" i="1" l="1"/>
  <c r="P23" i="1" s="1"/>
  <c r="N23" i="1"/>
</calcChain>
</file>

<file path=xl/sharedStrings.xml><?xml version="1.0" encoding="utf-8"?>
<sst xmlns="http://schemas.openxmlformats.org/spreadsheetml/2006/main" count="45" uniqueCount="42">
  <si>
    <t>Income</t>
  </si>
  <si>
    <t>Budgeted</t>
  </si>
  <si>
    <t>Actual</t>
  </si>
  <si>
    <t>Variance</t>
  </si>
  <si>
    <t>NET TOTAL</t>
  </si>
  <si>
    <t>VAT</t>
  </si>
  <si>
    <t>GROSS TOTAL</t>
  </si>
  <si>
    <t>Clerk Salary</t>
  </si>
  <si>
    <t>Clerk Expenses</t>
  </si>
  <si>
    <t>Insurance</t>
  </si>
  <si>
    <t>Training</t>
  </si>
  <si>
    <t>Subscriptions</t>
  </si>
  <si>
    <t>Donations</t>
  </si>
  <si>
    <t>Precept</t>
  </si>
  <si>
    <t>Grant</t>
  </si>
  <si>
    <t>Other</t>
  </si>
  <si>
    <t>Bank Interest</t>
  </si>
  <si>
    <t>VAT Refund</t>
  </si>
  <si>
    <t>Expenses</t>
  </si>
  <si>
    <t>Notes:-</t>
  </si>
  <si>
    <t>Income to Date</t>
  </si>
  <si>
    <t>Expenses to Date</t>
  </si>
  <si>
    <t>Funds at 01.04.2021</t>
  </si>
  <si>
    <t>Audit Fee</t>
  </si>
  <si>
    <t>Website</t>
  </si>
  <si>
    <t>CIL</t>
  </si>
  <si>
    <t>HARPLEY PARISH COUNCIL</t>
  </si>
  <si>
    <t>Village Hall Rental</t>
  </si>
  <si>
    <t>Magazine Production</t>
  </si>
  <si>
    <t>Brickyard Lane Maint.</t>
  </si>
  <si>
    <t>Playground Maint. Etc</t>
  </si>
  <si>
    <t>Dog Bins</t>
  </si>
  <si>
    <t>Sundry</t>
  </si>
  <si>
    <t>Election Costs</t>
  </si>
  <si>
    <t>Includes Covid 19 safety signs £36.60.</t>
  </si>
  <si>
    <t>Salary is per standing order as agreed</t>
  </si>
  <si>
    <t>any necessary adjustment will be</t>
  </si>
  <si>
    <t>made in March 2022.</t>
  </si>
  <si>
    <t>THIRD QUARTER REVIEW - (01/04/2021 to 31/12/2021)</t>
  </si>
  <si>
    <t>Funds at 31.12.2021</t>
  </si>
  <si>
    <t>VAT refund is for the year to 31.03.21,</t>
  </si>
  <si>
    <t>a claim to 31.03.22 will be made in April.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</si>
</sst>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4" xfId="0" applyFont="1" applyBorder="1"/>
    <xf numFmtId="2" fontId="0" fillId="0" borderId="0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4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0" fillId="0" borderId="4" xfId="0" applyFont="1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14" xfId="0" applyNumberFormat="1" applyFont="1" applyFill="1" applyBorder="1"/>
    <xf numFmtId="0" fontId="0" fillId="0" borderId="7" xfId="0" applyFill="1" applyBorder="1"/>
    <xf numFmtId="0" fontId="1" fillId="0" borderId="14" xfId="0" applyFont="1" applyBorder="1"/>
    <xf numFmtId="0" fontId="1" fillId="0" borderId="14" xfId="0" applyFont="1" applyFill="1" applyBorder="1"/>
    <xf numFmtId="2" fontId="1" fillId="0" borderId="0" xfId="0" applyNumberFormat="1" applyFont="1" applyBorder="1"/>
    <xf numFmtId="0" fontId="0" fillId="2" borderId="0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 applyBorder="1"/>
    <xf numFmtId="2" fontId="1" fillId="2" borderId="0" xfId="0" applyNumberFormat="1" applyFont="1" applyFill="1" applyBorder="1"/>
    <xf numFmtId="0" fontId="0" fillId="2" borderId="7" xfId="0" applyFill="1" applyBorder="1"/>
    <xf numFmtId="1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Font="1" applyBorder="1"/>
    <xf numFmtId="0" fontId="3" fillId="0" borderId="1" xfId="0" applyFont="1" applyBorder="1"/>
    <xf numFmtId="0" fontId="0" fillId="0" borderId="2" xfId="0" applyBorder="1"/>
    <xf numFmtId="0" fontId="0" fillId="0" borderId="16" xfId="0" applyBorder="1"/>
    <xf numFmtId="0" fontId="0" fillId="2" borderId="2" xfId="0" applyFill="1" applyBorder="1"/>
    <xf numFmtId="0" fontId="0" fillId="0" borderId="3" xfId="0" applyFill="1" applyBorder="1"/>
    <xf numFmtId="0" fontId="0" fillId="0" borderId="5" xfId="0" applyFill="1" applyBorder="1"/>
    <xf numFmtId="2" fontId="0" fillId="0" borderId="5" xfId="0" applyNumberFormat="1" applyFill="1" applyBorder="1"/>
    <xf numFmtId="2" fontId="1" fillId="0" borderId="5" xfId="0" applyNumberFormat="1" applyFont="1" applyFill="1" applyBorder="1"/>
    <xf numFmtId="0" fontId="0" fillId="0" borderId="8" xfId="0" applyFill="1" applyBorder="1"/>
    <xf numFmtId="0" fontId="0" fillId="0" borderId="16" xfId="0" applyFill="1" applyBorder="1"/>
    <xf numFmtId="0" fontId="3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/>
    <xf numFmtId="2" fontId="1" fillId="0" borderId="11" xfId="0" applyNumberFormat="1" applyFont="1" applyFill="1" applyBorder="1"/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7" xfId="0" applyNumberFormat="1" applyFill="1" applyBorder="1"/>
    <xf numFmtId="0" fontId="0" fillId="0" borderId="4" xfId="0" applyFill="1" applyBorder="1"/>
    <xf numFmtId="1" fontId="0" fillId="0" borderId="0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/>
    <xf numFmtId="1" fontId="0" fillId="0" borderId="5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5" xfId="0" applyNumberFormat="1" applyFont="1" applyBorder="1"/>
    <xf numFmtId="0" fontId="0" fillId="0" borderId="15" xfId="0" applyBorder="1"/>
    <xf numFmtId="0" fontId="0" fillId="0" borderId="18" xfId="0" applyFont="1" applyBorder="1"/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workbookViewId="0">
      <pane xSplit="3" ySplit="5" topLeftCell="D6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4.855468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66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6.5" thickBot="1" x14ac:dyDescent="0.3">
      <c r="A2" s="69" t="s">
        <v>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ht="15.75" x14ac:dyDescent="0.25">
      <c r="A3" s="35"/>
      <c r="B3" s="36"/>
      <c r="C3" s="37"/>
      <c r="D3" s="72"/>
      <c r="E3" s="72"/>
      <c r="F3" s="72"/>
      <c r="G3" s="72"/>
      <c r="H3" s="72"/>
      <c r="I3" s="56"/>
      <c r="J3" s="38"/>
      <c r="K3" s="44"/>
      <c r="L3" s="73"/>
      <c r="M3" s="73"/>
      <c r="N3" s="73"/>
      <c r="O3" s="73"/>
      <c r="P3" s="73"/>
      <c r="Q3" s="39"/>
    </row>
    <row r="4" spans="1:17" ht="15.75" x14ac:dyDescent="0.25">
      <c r="A4" s="3"/>
      <c r="B4" s="2"/>
      <c r="C4" s="8"/>
      <c r="D4" s="63" t="s">
        <v>18</v>
      </c>
      <c r="E4" s="64"/>
      <c r="F4" s="64"/>
      <c r="G4" s="64"/>
      <c r="H4" s="64"/>
      <c r="I4" s="55"/>
      <c r="J4" s="27"/>
      <c r="K4" s="45"/>
      <c r="L4" s="65" t="s">
        <v>0</v>
      </c>
      <c r="M4" s="65"/>
      <c r="N4" s="65"/>
      <c r="O4" s="65"/>
      <c r="P4" s="65"/>
      <c r="Q4" s="40"/>
    </row>
    <row r="5" spans="1:17" x14ac:dyDescent="0.25">
      <c r="A5" s="1"/>
      <c r="B5" s="2"/>
      <c r="C5" s="8"/>
      <c r="D5" s="12" t="s">
        <v>1</v>
      </c>
      <c r="E5" s="13"/>
      <c r="F5" s="13" t="s">
        <v>2</v>
      </c>
      <c r="G5" s="13"/>
      <c r="H5" s="13" t="s">
        <v>3</v>
      </c>
      <c r="I5" s="16"/>
      <c r="J5" s="28"/>
      <c r="K5" s="46"/>
      <c r="L5" s="14" t="s">
        <v>1</v>
      </c>
      <c r="M5" s="14"/>
      <c r="N5" s="14" t="s">
        <v>2</v>
      </c>
      <c r="O5" s="14"/>
      <c r="P5" s="14" t="s">
        <v>3</v>
      </c>
      <c r="Q5" s="40"/>
    </row>
    <row r="6" spans="1:17" x14ac:dyDescent="0.25">
      <c r="A6" s="1"/>
      <c r="B6" s="2"/>
      <c r="C6" s="8"/>
      <c r="D6" s="2"/>
      <c r="E6" s="2"/>
      <c r="F6" s="2"/>
      <c r="G6" s="2"/>
      <c r="H6" s="2"/>
      <c r="I6" s="2"/>
      <c r="J6" s="26"/>
      <c r="K6" s="47"/>
      <c r="L6" s="19"/>
      <c r="M6" s="19"/>
      <c r="N6" s="19"/>
      <c r="O6" s="19"/>
      <c r="P6" s="19"/>
      <c r="Q6" s="40"/>
    </row>
    <row r="7" spans="1:17" x14ac:dyDescent="0.25">
      <c r="A7" s="1" t="s">
        <v>7</v>
      </c>
      <c r="B7" s="2"/>
      <c r="C7" s="8"/>
      <c r="D7" s="4">
        <v>1837</v>
      </c>
      <c r="E7" s="4"/>
      <c r="F7" s="4">
        <v>1962.54</v>
      </c>
      <c r="G7" s="4"/>
      <c r="H7" s="4">
        <f>D7-F7</f>
        <v>-125.53999999999996</v>
      </c>
      <c r="I7" s="32">
        <v>2</v>
      </c>
      <c r="J7" s="29"/>
      <c r="K7" s="49" t="s">
        <v>13</v>
      </c>
      <c r="L7" s="15">
        <v>6000</v>
      </c>
      <c r="M7" s="15"/>
      <c r="N7" s="15">
        <v>6000</v>
      </c>
      <c r="O7" s="15"/>
      <c r="P7" s="15">
        <f>N7-L7</f>
        <v>0</v>
      </c>
      <c r="Q7" s="58"/>
    </row>
    <row r="8" spans="1:17" x14ac:dyDescent="0.25">
      <c r="A8" s="1" t="s">
        <v>8</v>
      </c>
      <c r="B8" s="2"/>
      <c r="C8" s="8"/>
      <c r="D8" s="4">
        <v>18</v>
      </c>
      <c r="E8" s="4"/>
      <c r="F8" s="4">
        <v>0</v>
      </c>
      <c r="G8" s="4"/>
      <c r="H8" s="4">
        <f t="shared" ref="H8:H22" si="0">D8-F8</f>
        <v>18</v>
      </c>
      <c r="I8" s="32"/>
      <c r="J8" s="29"/>
      <c r="K8" s="49" t="s">
        <v>14</v>
      </c>
      <c r="L8" s="15">
        <v>0</v>
      </c>
      <c r="M8" s="15"/>
      <c r="N8" s="15">
        <v>20</v>
      </c>
      <c r="O8" s="15"/>
      <c r="P8" s="15">
        <f t="shared" ref="P8:P9" si="1">N8-L8</f>
        <v>20</v>
      </c>
      <c r="Q8" s="58"/>
    </row>
    <row r="9" spans="1:17" x14ac:dyDescent="0.25">
      <c r="A9" s="1" t="s">
        <v>9</v>
      </c>
      <c r="B9" s="2"/>
      <c r="C9" s="8"/>
      <c r="D9" s="4">
        <v>225</v>
      </c>
      <c r="E9" s="4"/>
      <c r="F9" s="4">
        <v>218</v>
      </c>
      <c r="G9" s="4"/>
      <c r="H9" s="4">
        <f t="shared" si="0"/>
        <v>7</v>
      </c>
      <c r="I9" s="32"/>
      <c r="J9" s="29"/>
      <c r="K9" s="47" t="s">
        <v>16</v>
      </c>
      <c r="L9" s="15">
        <v>2</v>
      </c>
      <c r="M9" s="15"/>
      <c r="N9" s="15">
        <v>0.28000000000000003</v>
      </c>
      <c r="O9" s="15"/>
      <c r="P9" s="15">
        <f t="shared" si="1"/>
        <v>-1.72</v>
      </c>
      <c r="Q9" s="58"/>
    </row>
    <row r="10" spans="1:17" x14ac:dyDescent="0.25">
      <c r="A10" s="1" t="s">
        <v>23</v>
      </c>
      <c r="B10" s="2"/>
      <c r="C10" s="8"/>
      <c r="D10" s="4">
        <v>35</v>
      </c>
      <c r="E10" s="4"/>
      <c r="F10" s="4">
        <v>40</v>
      </c>
      <c r="G10" s="4"/>
      <c r="H10" s="4">
        <f t="shared" si="0"/>
        <v>-5</v>
      </c>
      <c r="I10" s="32"/>
      <c r="J10" s="29"/>
      <c r="K10" s="49" t="s">
        <v>15</v>
      </c>
      <c r="L10" s="15">
        <v>0</v>
      </c>
      <c r="M10" s="15"/>
      <c r="N10" s="15">
        <v>0</v>
      </c>
      <c r="O10" s="15"/>
      <c r="P10" s="15">
        <f>N10-L10</f>
        <v>0</v>
      </c>
      <c r="Q10" s="58"/>
    </row>
    <row r="11" spans="1:17" x14ac:dyDescent="0.25">
      <c r="A11" s="1" t="s">
        <v>10</v>
      </c>
      <c r="B11" s="2"/>
      <c r="C11" s="8"/>
      <c r="D11" s="4">
        <v>40</v>
      </c>
      <c r="E11" s="4"/>
      <c r="F11" s="4">
        <v>0</v>
      </c>
      <c r="G11" s="4"/>
      <c r="H11" s="4">
        <f t="shared" si="0"/>
        <v>40</v>
      </c>
      <c r="I11" s="32"/>
      <c r="J11" s="29"/>
      <c r="K11" s="49"/>
      <c r="L11" s="21">
        <f>SUM(L7:L10)</f>
        <v>6002</v>
      </c>
      <c r="M11" s="21"/>
      <c r="N11" s="21">
        <f>SUM(N7:N10)</f>
        <v>6020.28</v>
      </c>
      <c r="O11" s="21"/>
      <c r="P11" s="21">
        <f>SUM(P7:P10)</f>
        <v>18.28</v>
      </c>
      <c r="Q11" s="58"/>
    </row>
    <row r="12" spans="1:17" x14ac:dyDescent="0.25">
      <c r="A12" s="1" t="s">
        <v>27</v>
      </c>
      <c r="B12" s="2"/>
      <c r="C12" s="8"/>
      <c r="D12" s="4">
        <v>75</v>
      </c>
      <c r="E12" s="4"/>
      <c r="F12" s="4">
        <v>0</v>
      </c>
      <c r="G12" s="4"/>
      <c r="H12" s="4">
        <f t="shared" si="0"/>
        <v>75</v>
      </c>
      <c r="I12" s="32"/>
      <c r="J12" s="29"/>
      <c r="K12" s="49"/>
      <c r="L12" s="19"/>
      <c r="M12" s="19"/>
      <c r="N12" s="19"/>
      <c r="O12" s="19"/>
      <c r="P12" s="19"/>
      <c r="Q12" s="58"/>
    </row>
    <row r="13" spans="1:17" x14ac:dyDescent="0.25">
      <c r="A13" s="53" t="s">
        <v>11</v>
      </c>
      <c r="B13" s="2"/>
      <c r="C13" s="8"/>
      <c r="D13" s="4">
        <v>110</v>
      </c>
      <c r="E13" s="4"/>
      <c r="F13" s="4">
        <v>35</v>
      </c>
      <c r="G13" s="4"/>
      <c r="H13" s="4">
        <f t="shared" si="0"/>
        <v>75</v>
      </c>
      <c r="I13" s="32"/>
      <c r="J13" s="29"/>
      <c r="K13" s="49" t="s">
        <v>17</v>
      </c>
      <c r="L13" s="15">
        <v>0</v>
      </c>
      <c r="M13" s="19"/>
      <c r="N13" s="15">
        <v>162.74</v>
      </c>
      <c r="O13" s="19"/>
      <c r="P13" s="15">
        <f>N13-L13</f>
        <v>162.74</v>
      </c>
      <c r="Q13" s="58">
        <v>1</v>
      </c>
    </row>
    <row r="14" spans="1:17" x14ac:dyDescent="0.25">
      <c r="A14" s="1" t="s">
        <v>24</v>
      </c>
      <c r="B14" s="2"/>
      <c r="C14" s="8"/>
      <c r="D14" s="4">
        <v>120</v>
      </c>
      <c r="E14" s="4"/>
      <c r="F14" s="4">
        <v>109</v>
      </c>
      <c r="G14" s="4"/>
      <c r="H14" s="4">
        <f t="shared" si="0"/>
        <v>11</v>
      </c>
      <c r="I14" s="32"/>
      <c r="J14" s="29"/>
      <c r="K14" s="49"/>
      <c r="L14" s="19"/>
      <c r="M14" s="19"/>
      <c r="N14" s="19"/>
      <c r="O14" s="19"/>
      <c r="P14" s="19"/>
      <c r="Q14" s="58"/>
    </row>
    <row r="15" spans="1:17" x14ac:dyDescent="0.25">
      <c r="A15" s="17" t="s">
        <v>28</v>
      </c>
      <c r="B15" s="2"/>
      <c r="C15" s="8"/>
      <c r="D15" s="15">
        <v>0</v>
      </c>
      <c r="E15" s="15"/>
      <c r="F15" s="15">
        <v>0</v>
      </c>
      <c r="G15" s="15"/>
      <c r="H15" s="4">
        <f t="shared" si="0"/>
        <v>0</v>
      </c>
      <c r="I15" s="54"/>
      <c r="J15" s="29"/>
      <c r="K15" s="49"/>
      <c r="L15" s="21">
        <f>L11+L13</f>
        <v>6002</v>
      </c>
      <c r="M15" s="24"/>
      <c r="N15" s="21">
        <f>N11+N13</f>
        <v>6183.0199999999995</v>
      </c>
      <c r="O15" s="24"/>
      <c r="P15" s="21">
        <f>P11+P13</f>
        <v>181.02</v>
      </c>
      <c r="Q15" s="41"/>
    </row>
    <row r="16" spans="1:17" x14ac:dyDescent="0.25">
      <c r="A16" s="1" t="s">
        <v>12</v>
      </c>
      <c r="B16" s="2"/>
      <c r="C16" s="8"/>
      <c r="D16" s="4">
        <v>200</v>
      </c>
      <c r="E16" s="4"/>
      <c r="F16" s="4">
        <v>0</v>
      </c>
      <c r="G16" s="4"/>
      <c r="H16" s="4">
        <f t="shared" si="0"/>
        <v>200</v>
      </c>
      <c r="I16" s="32"/>
      <c r="J16" s="29"/>
      <c r="K16" s="52"/>
      <c r="L16" s="50"/>
      <c r="M16" s="50"/>
      <c r="N16" s="50"/>
      <c r="O16" s="50"/>
      <c r="P16" s="50"/>
      <c r="Q16" s="51"/>
    </row>
    <row r="17" spans="1:18" x14ac:dyDescent="0.25">
      <c r="A17" s="1" t="s">
        <v>29</v>
      </c>
      <c r="B17" s="2"/>
      <c r="C17" s="8"/>
      <c r="D17" s="4">
        <v>250</v>
      </c>
      <c r="E17" s="4"/>
      <c r="F17" s="4">
        <v>150</v>
      </c>
      <c r="G17" s="4"/>
      <c r="H17" s="4">
        <f t="shared" si="0"/>
        <v>100</v>
      </c>
      <c r="I17" s="32"/>
      <c r="J17" s="29"/>
      <c r="K17" s="49"/>
      <c r="L17" s="15"/>
      <c r="M17" s="15"/>
      <c r="N17" s="15"/>
      <c r="O17" s="15"/>
      <c r="P17" s="15"/>
      <c r="Q17" s="41"/>
    </row>
    <row r="18" spans="1:18" x14ac:dyDescent="0.25">
      <c r="A18" s="1" t="s">
        <v>30</v>
      </c>
      <c r="B18" s="2"/>
      <c r="C18" s="8"/>
      <c r="D18" s="4">
        <v>395</v>
      </c>
      <c r="E18" s="4"/>
      <c r="F18" s="4">
        <v>306</v>
      </c>
      <c r="G18" s="4"/>
      <c r="H18" s="4">
        <f t="shared" si="0"/>
        <v>89</v>
      </c>
      <c r="I18" s="32"/>
      <c r="J18" s="29"/>
      <c r="K18" s="48" t="s">
        <v>22</v>
      </c>
      <c r="L18" s="20">
        <v>12451.55</v>
      </c>
      <c r="M18" s="20"/>
      <c r="N18" s="20">
        <v>12451.55</v>
      </c>
      <c r="O18" s="20"/>
      <c r="P18" s="20">
        <f>N18-L18</f>
        <v>0</v>
      </c>
      <c r="Q18" s="41"/>
    </row>
    <row r="19" spans="1:18" x14ac:dyDescent="0.25">
      <c r="A19" s="17" t="s">
        <v>31</v>
      </c>
      <c r="B19" s="2"/>
      <c r="C19" s="8"/>
      <c r="D19" s="15">
        <v>0</v>
      </c>
      <c r="E19" s="15"/>
      <c r="F19" s="15">
        <v>0</v>
      </c>
      <c r="G19" s="15"/>
      <c r="H19" s="15">
        <f t="shared" si="0"/>
        <v>0</v>
      </c>
      <c r="I19" s="54"/>
      <c r="J19" s="29"/>
      <c r="K19" s="49"/>
      <c r="L19" s="15"/>
      <c r="M19" s="15"/>
      <c r="N19" s="15"/>
      <c r="O19" s="15"/>
      <c r="P19" s="15"/>
      <c r="Q19" s="41"/>
    </row>
    <row r="20" spans="1:18" x14ac:dyDescent="0.25">
      <c r="A20" s="17" t="s">
        <v>32</v>
      </c>
      <c r="B20" s="2"/>
      <c r="C20" s="8"/>
      <c r="D20" s="15">
        <v>100</v>
      </c>
      <c r="E20" s="15"/>
      <c r="F20" s="15">
        <v>120.6</v>
      </c>
      <c r="G20" s="15"/>
      <c r="H20" s="15">
        <f t="shared" si="0"/>
        <v>-20.599999999999994</v>
      </c>
      <c r="I20" s="54">
        <v>3</v>
      </c>
      <c r="J20" s="29"/>
      <c r="K20" s="49" t="s">
        <v>20</v>
      </c>
      <c r="L20" s="15">
        <f>L15</f>
        <v>6002</v>
      </c>
      <c r="M20" s="15"/>
      <c r="N20" s="15">
        <f>N15</f>
        <v>6183.0199999999995</v>
      </c>
      <c r="O20" s="15"/>
      <c r="P20" s="15">
        <f>N20-L20</f>
        <v>181.01999999999953</v>
      </c>
      <c r="Q20" s="41"/>
    </row>
    <row r="21" spans="1:18" x14ac:dyDescent="0.25">
      <c r="A21" s="1" t="s">
        <v>33</v>
      </c>
      <c r="B21" s="2"/>
      <c r="C21" s="8"/>
      <c r="D21" s="4">
        <v>500</v>
      </c>
      <c r="E21" s="4"/>
      <c r="F21" s="4">
        <v>0</v>
      </c>
      <c r="G21" s="4"/>
      <c r="H21" s="4">
        <f t="shared" si="0"/>
        <v>500</v>
      </c>
      <c r="I21" s="32"/>
      <c r="J21" s="29"/>
      <c r="K21" s="49" t="s">
        <v>21</v>
      </c>
      <c r="L21" s="15">
        <f>D28</f>
        <v>4755</v>
      </c>
      <c r="M21" s="15"/>
      <c r="N21" s="15">
        <f>F28</f>
        <v>3600.3599999999997</v>
      </c>
      <c r="O21" s="15"/>
      <c r="P21" s="15">
        <f>L21-N21</f>
        <v>1154.6400000000003</v>
      </c>
      <c r="Q21" s="41"/>
    </row>
    <row r="22" spans="1:18" x14ac:dyDescent="0.25">
      <c r="A22" s="17" t="s">
        <v>25</v>
      </c>
      <c r="B22" s="2"/>
      <c r="C22" s="8"/>
      <c r="D22" s="15">
        <v>720</v>
      </c>
      <c r="E22" s="15"/>
      <c r="F22" s="15">
        <v>532</v>
      </c>
      <c r="G22" s="15"/>
      <c r="H22" s="4">
        <f t="shared" si="0"/>
        <v>188</v>
      </c>
      <c r="I22" s="54"/>
      <c r="J22" s="29"/>
      <c r="K22" s="49"/>
      <c r="L22" s="15"/>
      <c r="M22" s="15"/>
      <c r="N22" s="15"/>
      <c r="O22" s="15"/>
      <c r="P22" s="15"/>
      <c r="Q22" s="41"/>
    </row>
    <row r="23" spans="1:18" x14ac:dyDescent="0.25">
      <c r="A23" s="1"/>
      <c r="B23" s="2"/>
      <c r="C23" s="8"/>
      <c r="D23" s="4"/>
      <c r="E23" s="4"/>
      <c r="F23" s="4"/>
      <c r="G23" s="4"/>
      <c r="H23" s="4"/>
      <c r="I23" s="32"/>
      <c r="J23" s="29"/>
      <c r="K23" s="48" t="s">
        <v>39</v>
      </c>
      <c r="L23" s="20">
        <f>L18+L20-L21</f>
        <v>13698.55</v>
      </c>
      <c r="M23" s="20"/>
      <c r="N23" s="20">
        <f>N18+N20-N21</f>
        <v>15034.21</v>
      </c>
      <c r="O23" s="15"/>
      <c r="P23" s="20">
        <f>SUM(P18:P22)</f>
        <v>1335.6599999999999</v>
      </c>
      <c r="Q23" s="41"/>
    </row>
    <row r="24" spans="1:18" x14ac:dyDescent="0.25">
      <c r="A24" s="5" t="s">
        <v>4</v>
      </c>
      <c r="B24" s="2"/>
      <c r="C24" s="8"/>
      <c r="D24" s="9">
        <f>SUM(D7:D23)</f>
        <v>4625</v>
      </c>
      <c r="E24" s="10"/>
      <c r="F24" s="11">
        <f>SUM(F7:F23)</f>
        <v>3473.14</v>
      </c>
      <c r="G24" s="11"/>
      <c r="H24" s="11">
        <f>SUM(H7:H23)</f>
        <v>1151.8600000000001</v>
      </c>
      <c r="I24" s="54"/>
      <c r="J24" s="29"/>
      <c r="K24" s="50"/>
      <c r="L24" s="50"/>
      <c r="M24" s="50"/>
      <c r="N24" s="50"/>
      <c r="O24" s="50"/>
      <c r="P24" s="50"/>
      <c r="Q24" s="51"/>
      <c r="R24" s="15"/>
    </row>
    <row r="25" spans="1:18" x14ac:dyDescent="0.25">
      <c r="A25" s="1"/>
      <c r="B25" s="2"/>
      <c r="C25" s="8"/>
      <c r="D25" s="2"/>
      <c r="E25" s="2"/>
      <c r="F25" s="2"/>
      <c r="G25" s="2"/>
      <c r="H25" s="2"/>
      <c r="I25" s="32"/>
      <c r="J25" s="29"/>
      <c r="K25" s="2"/>
      <c r="L25" s="2"/>
      <c r="M25" s="2"/>
      <c r="N25" s="2"/>
      <c r="O25" s="2"/>
      <c r="P25" s="2"/>
      <c r="Q25" s="57"/>
    </row>
    <row r="26" spans="1:18" x14ac:dyDescent="0.25">
      <c r="A26" s="5" t="s">
        <v>5</v>
      </c>
      <c r="B26" s="2"/>
      <c r="C26" s="8"/>
      <c r="D26" s="4">
        <v>130</v>
      </c>
      <c r="E26" s="2"/>
      <c r="F26" s="4">
        <v>127.22</v>
      </c>
      <c r="G26" s="2"/>
      <c r="H26" s="4">
        <f t="shared" ref="H26" si="2">D26-F26</f>
        <v>2.7800000000000011</v>
      </c>
      <c r="I26" s="32"/>
      <c r="J26" s="29"/>
      <c r="K26" s="2"/>
      <c r="L26" s="2"/>
      <c r="M26" s="2"/>
      <c r="N26" s="2"/>
      <c r="O26" s="2"/>
      <c r="P26" s="2"/>
      <c r="Q26" s="41"/>
    </row>
    <row r="27" spans="1:18" x14ac:dyDescent="0.25">
      <c r="A27" s="1"/>
      <c r="B27" s="2"/>
      <c r="C27" s="8"/>
      <c r="D27" s="2"/>
      <c r="E27" s="2"/>
      <c r="F27" s="2"/>
      <c r="G27" s="2"/>
      <c r="H27" s="2"/>
      <c r="I27" s="32"/>
      <c r="J27" s="29"/>
      <c r="K27" s="15"/>
      <c r="L27" s="15"/>
      <c r="M27" s="15"/>
      <c r="N27" s="15"/>
      <c r="O27" s="15"/>
      <c r="P27" s="15"/>
      <c r="Q27" s="41"/>
    </row>
    <row r="28" spans="1:18" x14ac:dyDescent="0.25">
      <c r="A28" s="5" t="s">
        <v>6</v>
      </c>
      <c r="B28" s="2"/>
      <c r="C28" s="8"/>
      <c r="D28" s="11">
        <f>D24+D26</f>
        <v>4755</v>
      </c>
      <c r="E28" s="23"/>
      <c r="F28" s="11">
        <f>F24+F26</f>
        <v>3600.3599999999997</v>
      </c>
      <c r="G28" s="23"/>
      <c r="H28" s="11">
        <f>H24+H26</f>
        <v>1154.6400000000001</v>
      </c>
      <c r="I28" s="32"/>
      <c r="J28" s="29"/>
      <c r="K28" s="15"/>
      <c r="L28" s="15"/>
      <c r="M28" s="15"/>
      <c r="N28" s="15"/>
      <c r="O28" s="15"/>
      <c r="P28" s="15"/>
      <c r="Q28" s="41"/>
    </row>
    <row r="29" spans="1:18" x14ac:dyDescent="0.25">
      <c r="A29" s="5"/>
      <c r="B29" s="2"/>
      <c r="C29" s="8"/>
      <c r="D29" s="25"/>
      <c r="E29" s="18"/>
      <c r="F29" s="25"/>
      <c r="G29" s="18"/>
      <c r="H29" s="25"/>
      <c r="I29" s="54"/>
      <c r="J29" s="29"/>
      <c r="K29" s="15"/>
      <c r="L29" s="15"/>
      <c r="M29" s="15"/>
      <c r="N29" s="15"/>
      <c r="O29" s="15"/>
      <c r="P29" s="15"/>
      <c r="Q29" s="41"/>
    </row>
    <row r="30" spans="1:18" x14ac:dyDescent="0.25">
      <c r="A30" s="5"/>
      <c r="B30" s="18" t="s">
        <v>19</v>
      </c>
      <c r="C30" s="33">
        <v>1</v>
      </c>
      <c r="D30" s="34" t="s">
        <v>40</v>
      </c>
      <c r="E30" s="18"/>
      <c r="F30" s="25"/>
      <c r="G30" s="18"/>
      <c r="H30" s="25"/>
      <c r="I30" s="54"/>
      <c r="J30" s="29"/>
      <c r="K30" s="15"/>
      <c r="L30" s="15"/>
      <c r="M30" s="15"/>
      <c r="N30" s="15"/>
      <c r="O30" s="15"/>
      <c r="P30" s="15"/>
      <c r="Q30" s="41"/>
    </row>
    <row r="31" spans="1:18" x14ac:dyDescent="0.25">
      <c r="A31" s="5"/>
      <c r="B31" s="18"/>
      <c r="C31" s="33"/>
      <c r="D31" s="34" t="s">
        <v>41</v>
      </c>
      <c r="E31" s="18"/>
      <c r="F31" s="25"/>
      <c r="G31" s="18"/>
      <c r="H31" s="25"/>
      <c r="I31" s="54"/>
      <c r="J31" s="29"/>
      <c r="K31" s="15"/>
      <c r="L31" s="15"/>
      <c r="M31" s="15"/>
      <c r="N31" s="15"/>
      <c r="O31" s="15"/>
      <c r="P31" s="15"/>
      <c r="Q31" s="41"/>
    </row>
    <row r="32" spans="1:18" x14ac:dyDescent="0.25">
      <c r="A32" s="5"/>
      <c r="B32" s="2"/>
      <c r="C32" s="33">
        <v>2</v>
      </c>
      <c r="D32" s="34" t="s">
        <v>35</v>
      </c>
      <c r="E32" s="18"/>
      <c r="F32" s="25"/>
      <c r="G32" s="18"/>
      <c r="H32" s="25"/>
      <c r="I32" s="54"/>
      <c r="J32" s="29"/>
      <c r="K32" s="15"/>
      <c r="L32" s="15"/>
      <c r="M32" s="15"/>
      <c r="N32" s="15"/>
      <c r="O32" s="15"/>
      <c r="P32" s="15"/>
      <c r="Q32" s="41"/>
    </row>
    <row r="33" spans="1:17" x14ac:dyDescent="0.25">
      <c r="A33" s="5"/>
      <c r="B33" s="2"/>
      <c r="C33" s="33"/>
      <c r="D33" s="34" t="s">
        <v>36</v>
      </c>
      <c r="E33" s="18"/>
      <c r="F33" s="25"/>
      <c r="G33" s="18"/>
      <c r="H33" s="25"/>
      <c r="I33" s="54"/>
      <c r="J33" s="29"/>
      <c r="K33" s="15"/>
      <c r="L33" s="15"/>
      <c r="M33" s="15"/>
      <c r="N33" s="15"/>
      <c r="O33" s="15"/>
      <c r="P33" s="15"/>
      <c r="Q33" s="41"/>
    </row>
    <row r="34" spans="1:17" x14ac:dyDescent="0.25">
      <c r="A34" s="5"/>
      <c r="B34" s="2"/>
      <c r="C34" s="33"/>
      <c r="D34" s="34" t="s">
        <v>37</v>
      </c>
      <c r="E34" s="18"/>
      <c r="F34" s="25"/>
      <c r="G34" s="18"/>
      <c r="H34" s="25"/>
      <c r="I34" s="54"/>
      <c r="J34" s="29"/>
      <c r="K34" s="15"/>
      <c r="L34" s="15"/>
      <c r="M34" s="15"/>
      <c r="N34" s="15"/>
      <c r="O34" s="15"/>
      <c r="P34" s="15"/>
      <c r="Q34" s="41"/>
    </row>
    <row r="35" spans="1:17" x14ac:dyDescent="0.25">
      <c r="A35" s="5"/>
      <c r="B35" s="2"/>
      <c r="C35" s="33">
        <v>3</v>
      </c>
      <c r="D35" s="34" t="s">
        <v>34</v>
      </c>
      <c r="E35" s="18"/>
      <c r="F35" s="25"/>
      <c r="G35" s="18"/>
      <c r="H35" s="25"/>
      <c r="I35" s="25"/>
      <c r="J35" s="30"/>
      <c r="K35" s="20"/>
      <c r="L35" s="2"/>
      <c r="M35" s="2"/>
      <c r="N35" s="2"/>
      <c r="O35" s="2"/>
      <c r="P35" s="2"/>
      <c r="Q35" s="42"/>
    </row>
    <row r="36" spans="1:17" x14ac:dyDescent="0.25">
      <c r="A36" s="5"/>
      <c r="B36" s="2"/>
      <c r="C36" s="59"/>
      <c r="D36" s="60"/>
      <c r="E36" s="18"/>
      <c r="F36" s="25"/>
      <c r="G36" s="18"/>
      <c r="H36" s="25"/>
      <c r="I36" s="2"/>
      <c r="J36" s="26"/>
      <c r="K36" s="19"/>
      <c r="L36" s="2"/>
      <c r="M36" s="2"/>
      <c r="N36" s="2"/>
      <c r="O36" s="2"/>
      <c r="P36" s="2"/>
      <c r="Q36" s="40"/>
    </row>
    <row r="37" spans="1:17" x14ac:dyDescent="0.25">
      <c r="A37" s="5"/>
      <c r="B37" s="2"/>
      <c r="C37" s="59"/>
      <c r="D37" s="60"/>
      <c r="E37" s="18"/>
      <c r="F37" s="25"/>
      <c r="G37" s="18"/>
      <c r="H37" s="25"/>
      <c r="I37" s="4"/>
      <c r="J37" s="26"/>
      <c r="K37" s="19"/>
      <c r="L37" s="2"/>
      <c r="M37" s="2"/>
      <c r="N37" s="2"/>
      <c r="O37" s="2"/>
      <c r="P37" s="2"/>
      <c r="Q37" s="40"/>
    </row>
    <row r="38" spans="1:17" x14ac:dyDescent="0.25">
      <c r="A38" s="1"/>
      <c r="B38" s="2"/>
      <c r="C38" s="2"/>
      <c r="D38" s="61"/>
      <c r="E38" s="2"/>
      <c r="F38" s="2"/>
      <c r="G38" s="2"/>
      <c r="H38" s="2"/>
      <c r="I38" s="25"/>
      <c r="J38" s="26"/>
      <c r="K38" s="19"/>
      <c r="L38" s="2"/>
      <c r="M38" s="2"/>
      <c r="N38" s="2"/>
      <c r="O38" s="2"/>
      <c r="P38" s="2"/>
      <c r="Q38" s="40"/>
    </row>
    <row r="39" spans="1:17" ht="15.75" thickBot="1" x14ac:dyDescent="0.3">
      <c r="A39" s="6"/>
      <c r="B39" s="7"/>
      <c r="C39" s="7"/>
      <c r="D39" s="62"/>
      <c r="E39" s="7"/>
      <c r="F39" s="7"/>
      <c r="G39" s="7"/>
      <c r="H39" s="7"/>
      <c r="I39" s="7"/>
      <c r="J39" s="31"/>
      <c r="K39" s="22"/>
      <c r="L39" s="22"/>
      <c r="M39" s="22"/>
      <c r="N39" s="22"/>
      <c r="O39" s="22"/>
      <c r="P39" s="22"/>
      <c r="Q39" s="43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2021-07-13T10:54:30Z</cp:lastPrinted>
  <dcterms:created xsi:type="dcterms:W3CDTF">2015-06-05T18:17:20Z</dcterms:created>
  <dcterms:modified xsi:type="dcterms:W3CDTF">2022-01-06T10:32:01Z</dcterms:modified>
</cp:coreProperties>
</file>